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003497\Desktop\依頼用\"/>
    </mc:Choice>
  </mc:AlternateContent>
  <xr:revisionPtr revIDLastSave="0" documentId="13_ncr:1_{65C80D9D-EAF2-42EF-90C5-4EEE07CBC99B}" xr6:coauthVersionLast="36" xr6:coauthVersionMax="36" xr10:uidLastSave="{00000000-0000-0000-0000-000000000000}"/>
  <bookViews>
    <workbookView xWindow="0" yWindow="0" windowWidth="17256" windowHeight="9024" xr2:uid="{B0ED94A3-9748-471D-BE73-0046AEF28E5D}"/>
  </bookViews>
  <sheets>
    <sheet name="14号様式" sheetId="5" r:id="rId1"/>
  </sheets>
  <definedNames>
    <definedName name="_xlnm.Print_Area" localSheetId="0">'14号様式'!$A$1:$J$45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5" l="1"/>
  <c r="H41" i="5"/>
  <c r="H18" i="5" l="1"/>
  <c r="I40" i="5"/>
  <c r="H40" i="5"/>
  <c r="I35" i="5"/>
  <c r="H35" i="5"/>
  <c r="I30" i="5"/>
  <c r="H30" i="5"/>
  <c r="I23" i="5"/>
  <c r="H23" i="5"/>
  <c r="I18" i="5"/>
  <c r="J38" i="5" l="1"/>
  <c r="J39" i="5"/>
  <c r="J37" i="5"/>
  <c r="J33" i="5"/>
  <c r="J34" i="5"/>
  <c r="J32" i="5"/>
  <c r="J25" i="5"/>
  <c r="J20" i="5"/>
  <c r="J40" i="5" l="1"/>
  <c r="J35" i="5"/>
  <c r="J16" i="5"/>
  <c r="J17" i="5"/>
  <c r="J15" i="5"/>
  <c r="C9" i="5" l="1"/>
  <c r="J29" i="5"/>
  <c r="J28" i="5"/>
  <c r="J27" i="5"/>
  <c r="J26" i="5"/>
  <c r="J22" i="5"/>
  <c r="J21" i="5"/>
  <c r="J18" i="5"/>
  <c r="J30" i="5" l="1"/>
  <c r="J23" i="5"/>
  <c r="J41" i="5" l="1"/>
  <c r="C7" i="5" s="1"/>
  <c r="C6" i="5" s="1"/>
</calcChain>
</file>

<file path=xl/sharedStrings.xml><?xml version="1.0" encoding="utf-8"?>
<sst xmlns="http://schemas.openxmlformats.org/spreadsheetml/2006/main" count="57" uniqueCount="38">
  <si>
    <t>収入の部</t>
  </si>
  <si>
    <t>科目</t>
  </si>
  <si>
    <t>金額（円）</t>
  </si>
  <si>
    <t>自己資金</t>
  </si>
  <si>
    <t>区補助金</t>
  </si>
  <si>
    <t>合　　計</t>
  </si>
  <si>
    <t>支出の部</t>
  </si>
  <si>
    <t>経費名称</t>
  </si>
  <si>
    <t>単価×数量</t>
  </si>
  <si>
    <t>総事業費</t>
  </si>
  <si>
    <t>補助対象経費（A)</t>
    <phoneticPr fontId="2"/>
  </si>
  <si>
    <t>（税込）</t>
  </si>
  <si>
    <t>（税抜）</t>
    <phoneticPr fontId="2"/>
  </si>
  <si>
    <t>（A)×2/3</t>
    <phoneticPr fontId="2"/>
  </si>
  <si>
    <t>×</t>
  </si>
  <si>
    <t>合計(円)</t>
  </si>
  <si>
    <t>※収入の合計及び支出の合計（太枠部分）は一致させてください。</t>
  </si>
  <si>
    <t>(4)小計</t>
    <rPh sb="3" eb="5">
      <t>ショウケイ</t>
    </rPh>
    <phoneticPr fontId="2"/>
  </si>
  <si>
    <t>(3)小計</t>
    <rPh sb="3" eb="5">
      <t>ショウケイ</t>
    </rPh>
    <phoneticPr fontId="2"/>
  </si>
  <si>
    <t>(2)小計</t>
    <rPh sb="3" eb="5">
      <t>ショウケイ</t>
    </rPh>
    <phoneticPr fontId="2"/>
  </si>
  <si>
    <t>(1-1)小計</t>
    <rPh sb="5" eb="7">
      <t>ショウケイ</t>
    </rPh>
    <phoneticPr fontId="2"/>
  </si>
  <si>
    <t>(1-2)小計</t>
    <rPh sb="5" eb="7">
      <t>ショウケイ</t>
    </rPh>
    <phoneticPr fontId="2"/>
  </si>
  <si>
    <r>
      <t>(1-1)店舗等賃料</t>
    </r>
    <r>
      <rPr>
        <sz val="10.5"/>
        <rFont val="BIZ UD明朝 Medium"/>
        <family val="1"/>
        <charset val="128"/>
      </rPr>
      <t>（店舗、事務所賃料　補助上限額：300,000円）</t>
    </r>
    <rPh sb="20" eb="22">
      <t>ホジョ</t>
    </rPh>
    <rPh sb="24" eb="25">
      <t>ガク</t>
    </rPh>
    <phoneticPr fontId="2"/>
  </si>
  <si>
    <r>
      <t>(2)設備費</t>
    </r>
    <r>
      <rPr>
        <sz val="12"/>
        <rFont val="BIZ UD明朝 Medium"/>
        <family val="1"/>
        <charset val="128"/>
      </rPr>
      <t>（補助上限額：600,000円）</t>
    </r>
    <rPh sb="7" eb="9">
      <t>ホジョ</t>
    </rPh>
    <rPh sb="11" eb="12">
      <t>ガク</t>
    </rPh>
    <phoneticPr fontId="2"/>
  </si>
  <si>
    <t>(3)広報費（補助上限額：400,000円）</t>
    <rPh sb="7" eb="9">
      <t>ホジョ</t>
    </rPh>
    <rPh sb="11" eb="12">
      <t>ガク</t>
    </rPh>
    <phoneticPr fontId="2"/>
  </si>
  <si>
    <t>(4)ホームページ作成費（補助上限額：300,000円）　</t>
    <rPh sb="13" eb="15">
      <t>ホジョ</t>
    </rPh>
    <rPh sb="17" eb="18">
      <t>ガク</t>
    </rPh>
    <phoneticPr fontId="2"/>
  </si>
  <si>
    <r>
      <t>(1-2)コワーキングスペース等利用料</t>
    </r>
    <r>
      <rPr>
        <sz val="10.5"/>
        <rFont val="BIZ UD明朝 Medium"/>
        <family val="1"/>
        <charset val="128"/>
      </rPr>
      <t>（利用料　補助上限額：46,800円）</t>
    </r>
    <rPh sb="15" eb="16">
      <t>トウ</t>
    </rPh>
    <rPh sb="16" eb="19">
      <t>リヨウリョウ</t>
    </rPh>
    <rPh sb="20" eb="23">
      <t>リヨウリョウ</t>
    </rPh>
    <rPh sb="24" eb="26">
      <t>ホジョ</t>
    </rPh>
    <rPh sb="28" eb="29">
      <t>ガク</t>
    </rPh>
    <phoneticPr fontId="2"/>
  </si>
  <si>
    <t>-</t>
    <phoneticPr fontId="2"/>
  </si>
  <si>
    <t>賃料</t>
    <rPh sb="0" eb="2">
      <t>チンリョウ</t>
    </rPh>
    <phoneticPr fontId="2"/>
  </si>
  <si>
    <t>利用料</t>
    <rPh sb="0" eb="3">
      <t>リヨウリョウ</t>
    </rPh>
    <phoneticPr fontId="2"/>
  </si>
  <si>
    <t>※補助申請額（B）の合計額（千円未満切捨）</t>
    <rPh sb="1" eb="3">
      <t>ホジョ</t>
    </rPh>
    <rPh sb="3" eb="6">
      <t>シンセイガク</t>
    </rPh>
    <rPh sb="10" eb="12">
      <t>ゴウケイ</t>
    </rPh>
    <rPh sb="12" eb="13">
      <t>ガク</t>
    </rPh>
    <rPh sb="14" eb="16">
      <t>センエン</t>
    </rPh>
    <rPh sb="16" eb="18">
      <t>ミマン</t>
    </rPh>
    <rPh sb="18" eb="20">
      <t>キリス</t>
    </rPh>
    <phoneticPr fontId="2"/>
  </si>
  <si>
    <t>第1４号様式（第11条関係）　</t>
    <phoneticPr fontId="2"/>
  </si>
  <si>
    <t>収支決算書</t>
    <rPh sb="2" eb="4">
      <t>ケッサン</t>
    </rPh>
    <phoneticPr fontId="2"/>
  </si>
  <si>
    <t>時期</t>
    <phoneticPr fontId="2"/>
  </si>
  <si>
    <t>区補助金（B）</t>
    <rPh sb="0" eb="1">
      <t>ク</t>
    </rPh>
    <rPh sb="1" eb="4">
      <t>ホジョキン</t>
    </rPh>
    <phoneticPr fontId="2"/>
  </si>
  <si>
    <t>※消費税は対象外経費となります。</t>
    <phoneticPr fontId="2"/>
  </si>
  <si>
    <t>※経費名称については、申請時の「収支計画書」に項目を合わせてください。
　</t>
    <rPh sb="1" eb="3">
      <t>ケイヒ</t>
    </rPh>
    <rPh sb="3" eb="5">
      <t>メイショウ</t>
    </rPh>
    <rPh sb="11" eb="14">
      <t>シンセイジ</t>
    </rPh>
    <rPh sb="16" eb="18">
      <t>シュウシ</t>
    </rPh>
    <rPh sb="18" eb="21">
      <t>ケイカクショ</t>
    </rPh>
    <rPh sb="23" eb="25">
      <t>コウモク</t>
    </rPh>
    <rPh sb="26" eb="27">
      <t>ア</t>
    </rPh>
    <phoneticPr fontId="2"/>
  </si>
  <si>
    <t>　申請時に計上していない経費については補助対象となりません。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</si>
</sst>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14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b/>
      <sz val="12"/>
      <color rgb="FF000000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sz val="10.5"/>
      <name val="BIZ UD明朝 Medium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BIZ UD明朝 Medium"/>
      <family val="1"/>
      <charset val="128"/>
    </font>
    <font>
      <sz val="10.5"/>
      <color rgb="FFFF0000"/>
      <name val="BIZ UD明朝 Medium"/>
      <family val="1"/>
      <charset val="128"/>
    </font>
    <font>
      <sz val="11"/>
      <name val="BIZ UDゴシック"/>
      <family val="3"/>
      <charset val="128"/>
    </font>
    <font>
      <b/>
      <sz val="10.5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8" fillId="5" borderId="1" xfId="0" applyFont="1" applyFill="1" applyBorder="1" applyAlignment="1" applyProtection="1">
      <alignment horizontal="left" vertical="center" shrinkToFit="1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11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horizontal="center" vertical="center" shrinkToFit="1"/>
    </xf>
    <xf numFmtId="3" fontId="4" fillId="0" borderId="1" xfId="0" applyNumberFormat="1" applyFont="1" applyBorder="1" applyAlignment="1" applyProtection="1">
      <alignment horizontal="right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11" xfId="0" applyFont="1" applyFill="1" applyBorder="1" applyAlignment="1" applyProtection="1">
      <alignment horizontal="center" vertical="center" shrinkToFit="1"/>
    </xf>
    <xf numFmtId="0" fontId="4" fillId="4" borderId="4" xfId="0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176" fontId="8" fillId="5" borderId="1" xfId="0" applyNumberFormat="1" applyFont="1" applyFill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left" vertical="center"/>
    </xf>
    <xf numFmtId="0" fontId="8" fillId="5" borderId="1" xfId="0" applyFont="1" applyFill="1" applyBorder="1" applyAlignment="1" applyProtection="1">
      <alignment horizontal="right" vertical="center" shrinkToFit="1"/>
    </xf>
    <xf numFmtId="38" fontId="8" fillId="5" borderId="1" xfId="1" applyFont="1" applyFill="1" applyBorder="1" applyAlignment="1" applyProtection="1">
      <alignment horizontal="right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Protection="1"/>
    <xf numFmtId="3" fontId="4" fillId="0" borderId="1" xfId="0" applyNumberFormat="1" applyFont="1" applyFill="1" applyBorder="1" applyAlignment="1" applyProtection="1">
      <alignment horizontal="right" vertical="center" shrinkToFit="1"/>
    </xf>
    <xf numFmtId="3" fontId="10" fillId="3" borderId="8" xfId="0" applyNumberFormat="1" applyFont="1" applyFill="1" applyBorder="1" applyAlignment="1" applyProtection="1">
      <alignment horizontal="right" vertical="center" shrinkToFit="1"/>
    </xf>
    <xf numFmtId="0" fontId="17" fillId="0" borderId="0" xfId="0" applyFont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right" vertical="center" shrinkToFit="1"/>
    </xf>
    <xf numFmtId="3" fontId="4" fillId="0" borderId="5" xfId="0" applyNumberFormat="1" applyFont="1" applyFill="1" applyBorder="1" applyAlignment="1" applyProtection="1">
      <alignment horizontal="right" vertical="center" shrinkToFit="1"/>
    </xf>
    <xf numFmtId="3" fontId="10" fillId="2" borderId="8" xfId="0" applyNumberFormat="1" applyFont="1" applyFill="1" applyBorder="1" applyAlignment="1" applyProtection="1">
      <alignment horizontal="right" vertical="center" shrinkToFit="1"/>
    </xf>
    <xf numFmtId="176" fontId="4" fillId="6" borderId="1" xfId="0" applyNumberFormat="1" applyFont="1" applyFill="1" applyBorder="1" applyAlignment="1" applyProtection="1">
      <alignment horizontal="right" vertical="center" shrinkToFit="1"/>
    </xf>
    <xf numFmtId="3" fontId="4" fillId="6" borderId="1" xfId="0" applyNumberFormat="1" applyFont="1" applyFill="1" applyBorder="1" applyAlignment="1" applyProtection="1">
      <alignment horizontal="right" vertical="center" shrinkToFit="1"/>
    </xf>
    <xf numFmtId="176" fontId="4" fillId="6" borderId="2" xfId="0" applyNumberFormat="1" applyFont="1" applyFill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/>
    </xf>
    <xf numFmtId="0" fontId="9" fillId="5" borderId="4" xfId="0" applyFont="1" applyFill="1" applyBorder="1" applyAlignment="1" applyProtection="1">
      <alignment horizontal="center" vertical="center" shrinkToFit="1"/>
    </xf>
    <xf numFmtId="0" fontId="9" fillId="5" borderId="11" xfId="0" applyFont="1" applyFill="1" applyBorder="1" applyAlignment="1" applyProtection="1">
      <alignment horizontal="center" vertical="center" shrinkToFit="1"/>
    </xf>
    <xf numFmtId="0" fontId="9" fillId="5" borderId="5" xfId="0" applyFont="1" applyFill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3" fontId="5" fillId="0" borderId="1" xfId="0" applyNumberFormat="1" applyFont="1" applyBorder="1" applyAlignment="1" applyProtection="1">
      <alignment vertical="center" wrapText="1"/>
    </xf>
    <xf numFmtId="0" fontId="5" fillId="6" borderId="6" xfId="0" applyFont="1" applyFill="1" applyBorder="1" applyAlignment="1" applyProtection="1">
      <alignment horizontal="left" vertical="center" wrapText="1"/>
    </xf>
    <xf numFmtId="0" fontId="5" fillId="6" borderId="9" xfId="0" applyFont="1" applyFill="1" applyBorder="1" applyAlignment="1" applyProtection="1">
      <alignment horizontal="left" vertical="center" wrapText="1"/>
    </xf>
    <xf numFmtId="3" fontId="5" fillId="0" borderId="1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 wrapText="1"/>
    </xf>
    <xf numFmtId="0" fontId="14" fillId="6" borderId="7" xfId="0" applyFont="1" applyFill="1" applyBorder="1" applyAlignment="1" applyProtection="1">
      <alignment horizontal="left" vertical="top" shrinkToFit="1"/>
    </xf>
    <xf numFmtId="0" fontId="7" fillId="6" borderId="10" xfId="0" applyFont="1" applyFill="1" applyBorder="1" applyAlignment="1" applyProtection="1">
      <alignment horizontal="left" vertical="top" shrinkToFit="1"/>
    </xf>
    <xf numFmtId="3" fontId="6" fillId="3" borderId="1" xfId="0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ont>
        <color theme="8" tint="0.79998168889431442"/>
      </font>
    </dxf>
    <dxf>
      <font>
        <color theme="9" tint="0.79998168889431442"/>
      </font>
    </dxf>
    <dxf>
      <font>
        <color theme="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179832</xdr:colOff>
      <xdr:row>44</xdr:row>
      <xdr:rowOff>3048</xdr:rowOff>
    </xdr:from>
    <xdr:to>
      <xdr:col>5</xdr:col>
      <xdr:colOff>313944</xdr:colOff>
      <xdr:row>44</xdr:row>
      <xdr:rowOff>9144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B5AB0AC-A4E3-4980-A520-965BAFEE0D16}"/>
            </a:ext>
          </a:extLst>
        </xdr:cNvPr>
        <xdr:cNvCxnSpPr/>
      </xdr:nvCxnSpPr>
      <xdr:spPr>
        <a:xfrm flipV="1">
          <a:off x="179832" y="13408152"/>
          <a:ext cx="3825240" cy="609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B1CE-774E-4032-9FB5-D92A9F97680E}">
  <sheetPr>
    <pageSetUpPr fitToPage="1"/>
  </sheetPr>
  <dimension ref="A1:K46"/>
  <sheetViews>
    <sheetView tabSelected="1" view="pageBreakPreview" zoomScale="85" zoomScaleNormal="100" zoomScaleSheetLayoutView="85" workbookViewId="0"/>
  </sheetViews>
  <sheetFormatPr defaultRowHeight="13.2" x14ac:dyDescent="0.2"/>
  <cols>
    <col min="1" max="1" width="23" style="3" customWidth="1"/>
    <col min="2" max="2" width="15.6640625" style="3" customWidth="1"/>
    <col min="3" max="3" width="7.5546875" style="3" customWidth="1"/>
    <col min="4" max="5" width="3.77734375" style="3" customWidth="1"/>
    <col min="6" max="6" width="4.77734375" style="3" customWidth="1"/>
    <col min="7" max="7" width="3.77734375" style="3" customWidth="1"/>
    <col min="8" max="9" width="15.21875" style="3" customWidth="1"/>
    <col min="10" max="10" width="15.5546875" style="3" customWidth="1"/>
    <col min="11" max="16384" width="8.88671875" style="3"/>
  </cols>
  <sheetData>
    <row r="1" spans="1:11" ht="19.8" customHeight="1" x14ac:dyDescent="0.2">
      <c r="A1" s="2" t="s">
        <v>31</v>
      </c>
    </row>
    <row r="2" spans="1:11" ht="29.4" customHeight="1" x14ac:dyDescent="0.2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</row>
    <row r="3" spans="1:11" ht="7.8" customHeight="1" x14ac:dyDescent="0.2">
      <c r="A3" s="4"/>
    </row>
    <row r="4" spans="1:11" ht="27" customHeight="1" x14ac:dyDescent="0.2">
      <c r="A4" s="5" t="s">
        <v>0</v>
      </c>
    </row>
    <row r="5" spans="1:11" ht="21.6" customHeight="1" x14ac:dyDescent="0.2">
      <c r="A5" s="47" t="s">
        <v>1</v>
      </c>
      <c r="B5" s="48"/>
      <c r="C5" s="49" t="s">
        <v>2</v>
      </c>
      <c r="D5" s="49"/>
      <c r="E5" s="49"/>
      <c r="F5" s="49"/>
      <c r="G5" s="49"/>
    </row>
    <row r="6" spans="1:11" ht="30" customHeight="1" x14ac:dyDescent="0.2">
      <c r="A6" s="50" t="s">
        <v>3</v>
      </c>
      <c r="B6" s="51"/>
      <c r="C6" s="52">
        <f>C9-C7</f>
        <v>0</v>
      </c>
      <c r="D6" s="52"/>
      <c r="E6" s="52"/>
      <c r="F6" s="52"/>
      <c r="G6" s="52"/>
    </row>
    <row r="7" spans="1:11" ht="27" customHeight="1" x14ac:dyDescent="0.2">
      <c r="A7" s="53" t="s">
        <v>4</v>
      </c>
      <c r="B7" s="54"/>
      <c r="C7" s="55">
        <f>J41</f>
        <v>0</v>
      </c>
      <c r="D7" s="55"/>
      <c r="E7" s="55"/>
      <c r="F7" s="55"/>
      <c r="G7" s="55"/>
    </row>
    <row r="8" spans="1:11" ht="18.600000000000001" customHeight="1" x14ac:dyDescent="0.2">
      <c r="A8" s="57" t="s">
        <v>30</v>
      </c>
      <c r="B8" s="58"/>
      <c r="C8" s="56"/>
      <c r="D8" s="56"/>
      <c r="E8" s="56"/>
      <c r="F8" s="56"/>
      <c r="G8" s="56"/>
    </row>
    <row r="9" spans="1:11" ht="24.6" customHeight="1" x14ac:dyDescent="0.2">
      <c r="A9" s="50" t="s">
        <v>5</v>
      </c>
      <c r="B9" s="51"/>
      <c r="C9" s="59">
        <f>H41</f>
        <v>0</v>
      </c>
      <c r="D9" s="59"/>
      <c r="E9" s="59"/>
      <c r="F9" s="59"/>
      <c r="G9" s="59"/>
    </row>
    <row r="10" spans="1:11" ht="16.2" x14ac:dyDescent="0.2">
      <c r="A10" s="24"/>
    </row>
    <row r="11" spans="1:11" ht="27" customHeight="1" x14ac:dyDescent="0.2">
      <c r="A11" s="5" t="s">
        <v>6</v>
      </c>
    </row>
    <row r="12" spans="1:11" ht="19.8" customHeight="1" x14ac:dyDescent="0.2">
      <c r="A12" s="60" t="s">
        <v>7</v>
      </c>
      <c r="B12" s="61" t="s">
        <v>33</v>
      </c>
      <c r="C12" s="62" t="s">
        <v>8</v>
      </c>
      <c r="D12" s="63"/>
      <c r="E12" s="63"/>
      <c r="F12" s="63"/>
      <c r="G12" s="64"/>
      <c r="H12" s="6" t="s">
        <v>9</v>
      </c>
      <c r="I12" s="7" t="s">
        <v>10</v>
      </c>
      <c r="J12" s="6" t="s">
        <v>34</v>
      </c>
    </row>
    <row r="13" spans="1:11" ht="19.8" customHeight="1" x14ac:dyDescent="0.2">
      <c r="A13" s="60"/>
      <c r="B13" s="61"/>
      <c r="C13" s="65"/>
      <c r="D13" s="66"/>
      <c r="E13" s="66"/>
      <c r="F13" s="66"/>
      <c r="G13" s="67"/>
      <c r="H13" s="8" t="s">
        <v>11</v>
      </c>
      <c r="I13" s="8" t="s">
        <v>12</v>
      </c>
      <c r="J13" s="8" t="s">
        <v>13</v>
      </c>
    </row>
    <row r="14" spans="1:11" ht="27.6" customHeight="1" x14ac:dyDescent="0.2">
      <c r="A14" s="9" t="s">
        <v>22</v>
      </c>
      <c r="B14" s="10"/>
      <c r="C14" s="10"/>
      <c r="D14" s="10"/>
      <c r="E14" s="10"/>
      <c r="F14" s="10"/>
      <c r="G14" s="10"/>
      <c r="H14" s="10"/>
      <c r="I14" s="10"/>
      <c r="J14" s="11"/>
    </row>
    <row r="15" spans="1:11" ht="25.2" customHeight="1" x14ac:dyDescent="0.2">
      <c r="A15" s="23" t="s">
        <v>28</v>
      </c>
      <c r="B15" s="21"/>
      <c r="C15" s="43" t="s">
        <v>27</v>
      </c>
      <c r="D15" s="44"/>
      <c r="E15" s="44"/>
      <c r="F15" s="44"/>
      <c r="G15" s="45"/>
      <c r="H15" s="22"/>
      <c r="I15" s="19"/>
      <c r="J15" s="27">
        <f>IF((I15*2/3)&gt;100000,100000,ROUNDDOWN(I15*2/3,-3))</f>
        <v>0</v>
      </c>
      <c r="K15" s="26"/>
    </row>
    <row r="16" spans="1:11" ht="25.2" customHeight="1" x14ac:dyDescent="0.2">
      <c r="A16" s="23" t="s">
        <v>28</v>
      </c>
      <c r="B16" s="21"/>
      <c r="C16" s="43" t="s">
        <v>27</v>
      </c>
      <c r="D16" s="44"/>
      <c r="E16" s="44"/>
      <c r="F16" s="44"/>
      <c r="G16" s="45"/>
      <c r="H16" s="22"/>
      <c r="I16" s="19"/>
      <c r="J16" s="27">
        <f t="shared" ref="J16:J17" si="0">IF((I16*2/3)&gt;100000,100000,ROUNDDOWN(I16*2/3,-3))</f>
        <v>0</v>
      </c>
      <c r="K16" s="26"/>
    </row>
    <row r="17" spans="1:11" ht="25.2" customHeight="1" x14ac:dyDescent="0.2">
      <c r="A17" s="23" t="s">
        <v>28</v>
      </c>
      <c r="B17" s="21"/>
      <c r="C17" s="43" t="s">
        <v>27</v>
      </c>
      <c r="D17" s="44"/>
      <c r="E17" s="44"/>
      <c r="F17" s="44"/>
      <c r="G17" s="45"/>
      <c r="H17" s="22"/>
      <c r="I17" s="19"/>
      <c r="J17" s="27">
        <f t="shared" si="0"/>
        <v>0</v>
      </c>
      <c r="K17" s="26"/>
    </row>
    <row r="18" spans="1:11" ht="25.2" customHeight="1" x14ac:dyDescent="0.2">
      <c r="A18" s="14" t="s">
        <v>20</v>
      </c>
      <c r="B18" s="15"/>
      <c r="C18" s="15"/>
      <c r="D18" s="15"/>
      <c r="E18" s="15"/>
      <c r="F18" s="15"/>
      <c r="G18" s="15"/>
      <c r="H18" s="34">
        <f>SUM(H15:H17)</f>
        <v>0</v>
      </c>
      <c r="I18" s="34">
        <f>SUM(I15:I17)</f>
        <v>0</v>
      </c>
      <c r="J18" s="13">
        <f>IF(SUM(J15:J17)&gt;300000,300000,SUM(J15:J17))</f>
        <v>0</v>
      </c>
      <c r="K18" s="26"/>
    </row>
    <row r="19" spans="1:11" ht="27.6" customHeight="1" x14ac:dyDescent="0.2">
      <c r="A19" s="9" t="s">
        <v>26</v>
      </c>
      <c r="B19" s="10"/>
      <c r="C19" s="10"/>
      <c r="D19" s="10"/>
      <c r="E19" s="10"/>
      <c r="F19" s="10"/>
      <c r="G19" s="10"/>
      <c r="H19" s="10"/>
      <c r="I19" s="10"/>
      <c r="J19" s="11"/>
      <c r="K19" s="26"/>
    </row>
    <row r="20" spans="1:11" ht="25.2" customHeight="1" x14ac:dyDescent="0.2">
      <c r="A20" s="23" t="s">
        <v>29</v>
      </c>
      <c r="B20" s="21"/>
      <c r="C20" s="43" t="s">
        <v>27</v>
      </c>
      <c r="D20" s="44"/>
      <c r="E20" s="44"/>
      <c r="F20" s="44"/>
      <c r="G20" s="45"/>
      <c r="H20" s="22"/>
      <c r="I20" s="19"/>
      <c r="J20" s="27">
        <f>IF((I20*2/3)&gt;15600,15600,ROUNDDOWN(I20*2/3,0))</f>
        <v>0</v>
      </c>
      <c r="K20" s="26"/>
    </row>
    <row r="21" spans="1:11" ht="25.2" customHeight="1" x14ac:dyDescent="0.2">
      <c r="A21" s="23" t="s">
        <v>29</v>
      </c>
      <c r="B21" s="21"/>
      <c r="C21" s="43" t="s">
        <v>27</v>
      </c>
      <c r="D21" s="44"/>
      <c r="E21" s="44"/>
      <c r="F21" s="44"/>
      <c r="G21" s="45"/>
      <c r="H21" s="22"/>
      <c r="I21" s="19"/>
      <c r="J21" s="27">
        <f t="shared" ref="J21:J22" si="1">IF((I21*2/3)&gt;15600,15600,ROUNDDOWN(I21*2/3,0))</f>
        <v>0</v>
      </c>
      <c r="K21" s="26"/>
    </row>
    <row r="22" spans="1:11" ht="25.2" customHeight="1" x14ac:dyDescent="0.2">
      <c r="A22" s="23" t="s">
        <v>29</v>
      </c>
      <c r="B22" s="21"/>
      <c r="C22" s="43" t="s">
        <v>27</v>
      </c>
      <c r="D22" s="44"/>
      <c r="E22" s="44"/>
      <c r="F22" s="44"/>
      <c r="G22" s="45"/>
      <c r="H22" s="22"/>
      <c r="I22" s="19"/>
      <c r="J22" s="27">
        <f t="shared" si="1"/>
        <v>0</v>
      </c>
      <c r="K22" s="26"/>
    </row>
    <row r="23" spans="1:11" ht="25.2" customHeight="1" x14ac:dyDescent="0.2">
      <c r="A23" s="14" t="s">
        <v>21</v>
      </c>
      <c r="B23" s="15"/>
      <c r="C23" s="15"/>
      <c r="D23" s="15"/>
      <c r="E23" s="15"/>
      <c r="F23" s="15"/>
      <c r="G23" s="15"/>
      <c r="H23" s="34">
        <f>SUM(H20:H22)</f>
        <v>0</v>
      </c>
      <c r="I23" s="34">
        <f>SUM(I20:I22)</f>
        <v>0</v>
      </c>
      <c r="J23" s="13">
        <f>IF(SUM(J20:J22)&gt;46800,46800,SUM(J20:J22))</f>
        <v>0</v>
      </c>
      <c r="K23" s="26"/>
    </row>
    <row r="24" spans="1:11" ht="27.6" customHeight="1" x14ac:dyDescent="0.2">
      <c r="A24" s="16" t="s">
        <v>23</v>
      </c>
      <c r="B24" s="17"/>
      <c r="C24" s="17"/>
      <c r="D24" s="17"/>
      <c r="E24" s="17"/>
      <c r="F24" s="17"/>
      <c r="G24" s="17"/>
      <c r="H24" s="17"/>
      <c r="I24" s="17"/>
      <c r="J24" s="18"/>
      <c r="K24" s="26"/>
    </row>
    <row r="25" spans="1:11" ht="25.2" customHeight="1" x14ac:dyDescent="0.2">
      <c r="A25" s="1"/>
      <c r="B25" s="12"/>
      <c r="C25" s="38" t="s">
        <v>14</v>
      </c>
      <c r="D25" s="39"/>
      <c r="E25" s="39"/>
      <c r="F25" s="39"/>
      <c r="G25" s="40"/>
      <c r="H25" s="19"/>
      <c r="I25" s="19"/>
      <c r="J25" s="13">
        <f>I25*2/3</f>
        <v>0</v>
      </c>
      <c r="K25" s="26"/>
    </row>
    <row r="26" spans="1:11" ht="25.2" customHeight="1" x14ac:dyDescent="0.2">
      <c r="A26" s="1"/>
      <c r="B26" s="12"/>
      <c r="C26" s="38" t="s">
        <v>14</v>
      </c>
      <c r="D26" s="39"/>
      <c r="E26" s="39"/>
      <c r="F26" s="39"/>
      <c r="G26" s="40"/>
      <c r="H26" s="19"/>
      <c r="I26" s="19"/>
      <c r="J26" s="13">
        <f>I26*2/3</f>
        <v>0</v>
      </c>
      <c r="K26" s="26"/>
    </row>
    <row r="27" spans="1:11" ht="25.2" customHeight="1" x14ac:dyDescent="0.2">
      <c r="A27" s="1"/>
      <c r="B27" s="12"/>
      <c r="C27" s="38" t="s">
        <v>14</v>
      </c>
      <c r="D27" s="39"/>
      <c r="E27" s="39"/>
      <c r="F27" s="39"/>
      <c r="G27" s="40"/>
      <c r="H27" s="19"/>
      <c r="I27" s="19"/>
      <c r="J27" s="13">
        <f>I27*2/3</f>
        <v>0</v>
      </c>
      <c r="K27" s="26"/>
    </row>
    <row r="28" spans="1:11" ht="25.2" customHeight="1" x14ac:dyDescent="0.2">
      <c r="A28" s="1"/>
      <c r="B28" s="12"/>
      <c r="C28" s="38" t="s">
        <v>14</v>
      </c>
      <c r="D28" s="39"/>
      <c r="E28" s="39"/>
      <c r="F28" s="39"/>
      <c r="G28" s="40"/>
      <c r="H28" s="19"/>
      <c r="I28" s="19"/>
      <c r="J28" s="13">
        <f>I28*2/3</f>
        <v>0</v>
      </c>
      <c r="K28" s="26"/>
    </row>
    <row r="29" spans="1:11" ht="25.2" customHeight="1" x14ac:dyDescent="0.2">
      <c r="A29" s="1"/>
      <c r="B29" s="12"/>
      <c r="C29" s="38" t="s">
        <v>14</v>
      </c>
      <c r="D29" s="39"/>
      <c r="E29" s="39"/>
      <c r="F29" s="39"/>
      <c r="G29" s="40"/>
      <c r="H29" s="19"/>
      <c r="I29" s="19"/>
      <c r="J29" s="13">
        <f>I29*2/3</f>
        <v>0</v>
      </c>
      <c r="K29" s="26"/>
    </row>
    <row r="30" spans="1:11" ht="25.2" customHeight="1" x14ac:dyDescent="0.2">
      <c r="A30" s="14" t="s">
        <v>19</v>
      </c>
      <c r="B30" s="15"/>
      <c r="C30" s="15"/>
      <c r="D30" s="15"/>
      <c r="E30" s="15"/>
      <c r="F30" s="15"/>
      <c r="G30" s="15"/>
      <c r="H30" s="33">
        <f>SUM(H25:H29)</f>
        <v>0</v>
      </c>
      <c r="I30" s="33">
        <f>SUM(I25:I29)</f>
        <v>0</v>
      </c>
      <c r="J30" s="27">
        <f>IF(SUM(J25:J29)&gt;600000,600000,ROUNDDOWN(SUM(J25:J29),-3))</f>
        <v>0</v>
      </c>
      <c r="K30" s="26"/>
    </row>
    <row r="31" spans="1:11" ht="27.6" customHeight="1" x14ac:dyDescent="0.2">
      <c r="A31" s="16" t="s">
        <v>24</v>
      </c>
      <c r="B31" s="17"/>
      <c r="C31" s="17"/>
      <c r="D31" s="17"/>
      <c r="E31" s="17"/>
      <c r="F31" s="17"/>
      <c r="G31" s="17"/>
      <c r="H31" s="17"/>
      <c r="I31" s="17"/>
      <c r="J31" s="18"/>
      <c r="K31" s="26"/>
    </row>
    <row r="32" spans="1:11" ht="25.2" customHeight="1" x14ac:dyDescent="0.2">
      <c r="A32" s="1"/>
      <c r="B32" s="12"/>
      <c r="C32" s="38" t="s">
        <v>14</v>
      </c>
      <c r="D32" s="39"/>
      <c r="E32" s="39"/>
      <c r="F32" s="39"/>
      <c r="G32" s="40"/>
      <c r="H32" s="19"/>
      <c r="I32" s="19"/>
      <c r="J32" s="13">
        <f>I32*2/3</f>
        <v>0</v>
      </c>
      <c r="K32" s="26"/>
    </row>
    <row r="33" spans="1:11" ht="25.2" customHeight="1" x14ac:dyDescent="0.2">
      <c r="A33" s="1"/>
      <c r="B33" s="12"/>
      <c r="C33" s="38" t="s">
        <v>14</v>
      </c>
      <c r="D33" s="39"/>
      <c r="E33" s="39"/>
      <c r="F33" s="39"/>
      <c r="G33" s="40"/>
      <c r="H33" s="19"/>
      <c r="I33" s="19"/>
      <c r="J33" s="13">
        <f t="shared" ref="J33:J34" si="2">I33*2/3</f>
        <v>0</v>
      </c>
      <c r="K33" s="26"/>
    </row>
    <row r="34" spans="1:11" ht="25.2" customHeight="1" x14ac:dyDescent="0.2">
      <c r="A34" s="1"/>
      <c r="B34" s="12"/>
      <c r="C34" s="38" t="s">
        <v>14</v>
      </c>
      <c r="D34" s="39"/>
      <c r="E34" s="39"/>
      <c r="F34" s="39"/>
      <c r="G34" s="40"/>
      <c r="H34" s="19"/>
      <c r="I34" s="19"/>
      <c r="J34" s="13">
        <f t="shared" si="2"/>
        <v>0</v>
      </c>
      <c r="K34" s="26"/>
    </row>
    <row r="35" spans="1:11" ht="25.2" customHeight="1" x14ac:dyDescent="0.2">
      <c r="A35" s="14" t="s">
        <v>18</v>
      </c>
      <c r="B35" s="15"/>
      <c r="C35" s="15"/>
      <c r="D35" s="15"/>
      <c r="E35" s="15"/>
      <c r="F35" s="15"/>
      <c r="G35" s="15"/>
      <c r="H35" s="33">
        <f>SUM(H32:H34)</f>
        <v>0</v>
      </c>
      <c r="I35" s="33">
        <f>SUM(I32:I34)</f>
        <v>0</v>
      </c>
      <c r="J35" s="27">
        <f>IF(SUM(J32:J34)&gt;400000,400000,ROUNDDOWN(SUM(J32:J34),-3))</f>
        <v>0</v>
      </c>
      <c r="K35" s="26"/>
    </row>
    <row r="36" spans="1:11" ht="27.6" customHeight="1" x14ac:dyDescent="0.2">
      <c r="A36" s="9" t="s">
        <v>25</v>
      </c>
      <c r="B36" s="17"/>
      <c r="C36" s="17"/>
      <c r="D36" s="17"/>
      <c r="E36" s="17"/>
      <c r="F36" s="17"/>
      <c r="G36" s="17"/>
      <c r="H36" s="17"/>
      <c r="I36" s="17"/>
      <c r="J36" s="18"/>
      <c r="K36" s="26"/>
    </row>
    <row r="37" spans="1:11" ht="25.2" customHeight="1" x14ac:dyDescent="0.2">
      <c r="A37" s="1"/>
      <c r="B37" s="12"/>
      <c r="C37" s="38" t="s">
        <v>14</v>
      </c>
      <c r="D37" s="39"/>
      <c r="E37" s="39"/>
      <c r="F37" s="39"/>
      <c r="G37" s="40"/>
      <c r="H37" s="19"/>
      <c r="I37" s="19"/>
      <c r="J37" s="13">
        <f>I37*2/3</f>
        <v>0</v>
      </c>
      <c r="K37" s="26"/>
    </row>
    <row r="38" spans="1:11" ht="25.2" customHeight="1" x14ac:dyDescent="0.2">
      <c r="A38" s="1"/>
      <c r="B38" s="12"/>
      <c r="C38" s="38" t="s">
        <v>14</v>
      </c>
      <c r="D38" s="39"/>
      <c r="E38" s="39"/>
      <c r="F38" s="39"/>
      <c r="G38" s="40"/>
      <c r="H38" s="19"/>
      <c r="I38" s="19"/>
      <c r="J38" s="13">
        <f t="shared" ref="J38:J39" si="3">I38*2/3</f>
        <v>0</v>
      </c>
      <c r="K38" s="26"/>
    </row>
    <row r="39" spans="1:11" ht="25.2" customHeight="1" x14ac:dyDescent="0.2">
      <c r="A39" s="1"/>
      <c r="B39" s="12"/>
      <c r="C39" s="38" t="s">
        <v>14</v>
      </c>
      <c r="D39" s="39"/>
      <c r="E39" s="39"/>
      <c r="F39" s="39"/>
      <c r="G39" s="40"/>
      <c r="H39" s="19"/>
      <c r="I39" s="19"/>
      <c r="J39" s="13">
        <f t="shared" si="3"/>
        <v>0</v>
      </c>
      <c r="K39" s="26"/>
    </row>
    <row r="40" spans="1:11" ht="25.2" customHeight="1" thickBot="1" x14ac:dyDescent="0.25">
      <c r="A40" s="14" t="s">
        <v>17</v>
      </c>
      <c r="B40" s="15"/>
      <c r="C40" s="15"/>
      <c r="D40" s="15"/>
      <c r="E40" s="15"/>
      <c r="F40" s="15"/>
      <c r="G40" s="15"/>
      <c r="H40" s="35">
        <f>SUM(H37:H39)</f>
        <v>0</v>
      </c>
      <c r="I40" s="35">
        <f>SUM(I37:I39)</f>
        <v>0</v>
      </c>
      <c r="J40" s="30">
        <f>IF(SUM(J37:J39)&gt;300000,300000,ROUNDDOWN(SUM(J37:J39),-3))</f>
        <v>0</v>
      </c>
      <c r="K40" s="26"/>
    </row>
    <row r="41" spans="1:11" ht="28.8" customHeight="1" thickBot="1" x14ac:dyDescent="0.25">
      <c r="A41" s="41" t="s">
        <v>15</v>
      </c>
      <c r="B41" s="42"/>
      <c r="C41" s="42"/>
      <c r="D41" s="42"/>
      <c r="E41" s="42"/>
      <c r="F41" s="42"/>
      <c r="G41" s="42"/>
      <c r="H41" s="28">
        <f>H18+H23+H30+H35+H40</f>
        <v>0</v>
      </c>
      <c r="I41" s="32">
        <f>I18+I23+I30+I35+I40</f>
        <v>0</v>
      </c>
      <c r="J41" s="31">
        <f>ROUNDDOWN((J18+J23+J30+J35+J40),-3)</f>
        <v>0</v>
      </c>
    </row>
    <row r="42" spans="1:11" ht="18" customHeight="1" x14ac:dyDescent="0.2">
      <c r="A42" s="20" t="s">
        <v>16</v>
      </c>
    </row>
    <row r="43" spans="1:11" ht="13.2" customHeight="1" x14ac:dyDescent="0.2">
      <c r="A43" s="36" t="s">
        <v>36</v>
      </c>
      <c r="B43" s="37"/>
      <c r="C43" s="37"/>
      <c r="D43" s="37"/>
      <c r="E43" s="37"/>
      <c r="F43" s="37"/>
      <c r="G43" s="37"/>
      <c r="H43" s="37"/>
      <c r="I43" s="37"/>
      <c r="J43" s="37"/>
    </row>
    <row r="44" spans="1:11" x14ac:dyDescent="0.2">
      <c r="A44" s="29" t="s">
        <v>37</v>
      </c>
    </row>
    <row r="45" spans="1:11" x14ac:dyDescent="0.2">
      <c r="A45" s="20" t="s">
        <v>35</v>
      </c>
    </row>
    <row r="46" spans="1:11" x14ac:dyDescent="0.2">
      <c r="A46" s="25"/>
    </row>
  </sheetData>
  <sheetProtection password="CC4B" sheet="1" objects="1" scenarios="1"/>
  <protectedRanges>
    <protectedRange sqref="A15:E17 A20:E22 A37:I39 H20:I22 A25:I29 A32:I34 H15:I17" name="申請者入力箇所"/>
  </protectedRanges>
  <mergeCells count="32">
    <mergeCell ref="C15:G15"/>
    <mergeCell ref="A2:J2"/>
    <mergeCell ref="A5:B5"/>
    <mergeCell ref="C5:G5"/>
    <mergeCell ref="A6:B6"/>
    <mergeCell ref="C6:G6"/>
    <mergeCell ref="A7:B7"/>
    <mergeCell ref="C7:G8"/>
    <mergeCell ref="A8:B8"/>
    <mergeCell ref="A9:B9"/>
    <mergeCell ref="C9:G9"/>
    <mergeCell ref="A12:A13"/>
    <mergeCell ref="B12:B13"/>
    <mergeCell ref="C12:G13"/>
    <mergeCell ref="C33:G33"/>
    <mergeCell ref="C16:G16"/>
    <mergeCell ref="C17:G17"/>
    <mergeCell ref="C20:G20"/>
    <mergeCell ref="C21:G21"/>
    <mergeCell ref="C22:G22"/>
    <mergeCell ref="C25:G25"/>
    <mergeCell ref="C26:G26"/>
    <mergeCell ref="C27:G27"/>
    <mergeCell ref="C28:G28"/>
    <mergeCell ref="C29:G29"/>
    <mergeCell ref="C32:G32"/>
    <mergeCell ref="A43:J43"/>
    <mergeCell ref="C34:G34"/>
    <mergeCell ref="C37:G37"/>
    <mergeCell ref="C38:G38"/>
    <mergeCell ref="C39:G39"/>
    <mergeCell ref="A41:G41"/>
  </mergeCells>
  <phoneticPr fontId="2"/>
  <conditionalFormatting sqref="C6:G8 H18:I18 J15:J18 H23:I23 J20:J23 J25:J29 H30:J30 J32:J34 H35:J35 J37:J39 J41 H40:J40">
    <cfRule type="cellIs" dxfId="2" priority="3" operator="equal">
      <formula>0</formula>
    </cfRule>
  </conditionalFormatting>
  <conditionalFormatting sqref="C9:G9 H41">
    <cfRule type="cellIs" dxfId="1" priority="2" operator="equal">
      <formula>0</formula>
    </cfRule>
  </conditionalFormatting>
  <conditionalFormatting sqref="I41">
    <cfRule type="cellIs" dxfId="0" priority="1" operator="equal">
      <formula>0</formula>
    </cfRule>
  </conditionalFormatting>
  <printOptions horizontalCentered="1" verticalCentered="1"/>
  <pageMargins left="0.39370078740157483" right="0.35433070866141736" top="0.35433070866141736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14号様式</vt:lpstr>
      <vt:lpstr>'14号様式'!Print_Area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a0002887</dc:creator>
  <cp:lastModifiedBy>a0003497</cp:lastModifiedBy>
  <cp:lastPrinted>2025-07-31T07:49:35Z</cp:lastPrinted>
  <dcterms:created xsi:type="dcterms:W3CDTF">2024-11-28T03:50:17Z</dcterms:created>
  <dcterms:modified xsi:type="dcterms:W3CDTF">2025-08-19T03:24:11Z</dcterms:modified>
</cp:coreProperties>
</file>