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_産業見本市等出展支援事業補助金（旧　販路拡大支援事業補助金）\令和8年度\◎HP\02_様式\"/>
    </mc:Choice>
  </mc:AlternateContent>
  <xr:revisionPtr revIDLastSave="0" documentId="13_ncr:1_{7AB1F7B5-E703-4F3D-A575-9246506974BF}" xr6:coauthVersionLast="47" xr6:coauthVersionMax="47" xr10:uidLastSave="{00000000-0000-0000-0000-000000000000}"/>
  <bookViews>
    <workbookView xWindow="-110" yWindow="-110" windowWidth="19420" windowHeight="11500" xr2:uid="{7A198E84-EFD0-481A-B44F-FD109100165F}"/>
  </bookViews>
  <sheets>
    <sheet name="8号様式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D35" i="3"/>
  <c r="D30" i="3"/>
  <c r="D28" i="3"/>
  <c r="D27" i="3"/>
  <c r="D26" i="3"/>
  <c r="D25" i="3"/>
  <c r="C42" i="3"/>
  <c r="D16" i="3" s="1"/>
  <c r="D42" i="3" l="1"/>
  <c r="D14" i="3" s="1"/>
  <c r="D13" i="3" s="1"/>
  <c r="D42" i="1" l="1"/>
  <c r="D14" i="1" s="1"/>
  <c r="C42" i="1" l="1"/>
  <c r="D16" i="1" s="1"/>
  <c r="D13" i="1" s="1"/>
</calcChain>
</file>

<file path=xl/sharedStrings.xml><?xml version="1.0" encoding="utf-8"?>
<sst xmlns="http://schemas.openxmlformats.org/spreadsheetml/2006/main" count="68" uniqueCount="39">
  <si>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</si>
  <si>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国内</t>
    <rPh sb="0" eb="2">
      <t>コクナイ</t>
    </rPh>
    <phoneticPr fontId="1"/>
  </si>
  <si>
    <t>海外</t>
    <rPh sb="0" eb="2">
      <t>カイガイ</t>
    </rPh>
    <phoneticPr fontId="1"/>
  </si>
  <si>
    <t>収入の部</t>
  </si>
  <si>
    <t>摘要</t>
    <rPh sb="0" eb="2">
      <t>テキヨウ</t>
    </rPh>
    <phoneticPr fontId="1"/>
  </si>
  <si>
    <t>金額（円）</t>
  </si>
  <si>
    <t>自己資金</t>
  </si>
  <si>
    <t>区補助金</t>
  </si>
  <si>
    <r>
      <t>※</t>
    </r>
    <r>
      <rPr>
        <b/>
        <sz val="9"/>
        <rFont val="BIZ UD明朝 Medium"/>
        <family val="1"/>
        <charset val="128"/>
      </rPr>
      <t>補助対象経費</t>
    </r>
    <r>
      <rPr>
        <sz val="9"/>
        <rFont val="BIZ UD明朝 Medium"/>
        <family val="1"/>
        <charset val="128"/>
      </rPr>
      <t>の３分の２（千円未満切り捨て）</t>
    </r>
    <phoneticPr fontId="1"/>
  </si>
  <si>
    <t>合　　計</t>
  </si>
  <si>
    <t>支出の部</t>
  </si>
  <si>
    <t>総事業費</t>
  </si>
  <si>
    <t>補助対象経費</t>
    <phoneticPr fontId="1"/>
  </si>
  <si>
    <t>備考</t>
    <rPh sb="0" eb="2">
      <t>ビコウ</t>
    </rPh>
    <phoneticPr fontId="1"/>
  </si>
  <si>
    <t>（税込）</t>
  </si>
  <si>
    <t>（税抜）</t>
    <phoneticPr fontId="1"/>
  </si>
  <si>
    <t>出展小間料</t>
    <rPh sb="0" eb="2">
      <t>シュッテン</t>
    </rPh>
    <rPh sb="2" eb="4">
      <t>コマ</t>
    </rPh>
    <rPh sb="4" eb="5">
      <t>リョウ</t>
    </rPh>
    <phoneticPr fontId="1"/>
  </si>
  <si>
    <t>展示装飾費</t>
    <rPh sb="0" eb="2">
      <t>テンジ</t>
    </rPh>
    <rPh sb="2" eb="4">
      <t>ソウショク</t>
    </rPh>
    <rPh sb="4" eb="5">
      <t>ヒ</t>
    </rPh>
    <phoneticPr fontId="1"/>
  </si>
  <si>
    <t>出展物の運搬料</t>
    <rPh sb="0" eb="2">
      <t>シュッテン</t>
    </rPh>
    <rPh sb="2" eb="3">
      <t>ブツ</t>
    </rPh>
    <rPh sb="4" eb="6">
      <t>ウンパン</t>
    </rPh>
    <rPh sb="6" eb="7">
      <t>リョウ</t>
    </rPh>
    <phoneticPr fontId="1"/>
  </si>
  <si>
    <t>印刷費</t>
    <rPh sb="0" eb="2">
      <t>インサツ</t>
    </rPh>
    <rPh sb="2" eb="3">
      <t>ヒ</t>
    </rPh>
    <phoneticPr fontId="1"/>
  </si>
  <si>
    <t>通訳翻訳費</t>
    <rPh sb="0" eb="2">
      <t>ツウヤク</t>
    </rPh>
    <rPh sb="2" eb="4">
      <t>ホンヤク</t>
    </rPh>
    <rPh sb="4" eb="5">
      <t>ヒ</t>
    </rPh>
    <phoneticPr fontId="1"/>
  </si>
  <si>
    <t>合計(円)</t>
  </si>
  <si>
    <t>※収入の合計及び支出（総事業費）の合計は一致させてください。</t>
    <rPh sb="11" eb="15">
      <t>ソウジギョウヒ</t>
    </rPh>
    <phoneticPr fontId="1"/>
  </si>
  <si>
    <t>※消費税は対象外経費となります。</t>
  </si>
  <si>
    <t>収支決算書</t>
    <phoneticPr fontId="1"/>
  </si>
  <si>
    <t>第８号様式（第１３条関係）　</t>
    <phoneticPr fontId="1"/>
  </si>
  <si>
    <r>
      <rPr>
        <sz val="12"/>
        <color rgb="FF000000"/>
        <rFont val="BIZ UD明朝 Medium"/>
        <family val="1"/>
        <charset val="128"/>
      </rPr>
      <t>申請種別</t>
    </r>
    <r>
      <rPr>
        <b/>
        <u/>
        <sz val="10"/>
        <color rgb="FF000000"/>
        <rFont val="BIZ UD明朝 Medium"/>
        <family val="1"/>
        <charset val="128"/>
      </rPr>
      <t>（該当する種別に「○」を記入・入力してください。）</t>
    </r>
    <rPh sb="5" eb="7">
      <t>ガイトウ</t>
    </rPh>
    <rPh sb="9" eb="11">
      <t>シュベツ</t>
    </rPh>
    <rPh sb="16" eb="18">
      <t>キニュウ</t>
    </rPh>
    <rPh sb="19" eb="21">
      <t>ニュウリョク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</si>
  <si>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</si>
  <si>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↑実績報告書記載の提出日と同日</t>
    <rPh sb="1" eb="6">
      <t>ジッセキホウコクショ</t>
    </rPh>
    <rPh sb="6" eb="8">
      <t>キサイ</t>
    </rPh>
    <rPh sb="9" eb="11">
      <t>テイシュツ</t>
    </rPh>
    <rPh sb="11" eb="12">
      <t>ビ</t>
    </rPh>
    <rPh sb="13" eb="15">
      <t>ドウジツ</t>
    </rPh>
    <phoneticPr fontId="1"/>
  </si>
  <si>
    <t>○</t>
  </si>
  <si>
    <t>展示装飾パッケージ</t>
    <rPh sb="0" eb="2">
      <t>テンジ</t>
    </rPh>
    <rPh sb="2" eb="4">
      <t>ソウショク</t>
    </rPh>
    <phoneticPr fontId="1"/>
  </si>
  <si>
    <t>展示会配布パンフレット</t>
    <rPh sb="0" eb="3">
      <t>テンジカイ</t>
    </rPh>
    <rPh sb="3" eb="5">
      <t>ハイフ</t>
    </rPh>
    <phoneticPr fontId="1"/>
  </si>
  <si>
    <r>
      <t>交付決定額</t>
    </r>
    <r>
      <rPr>
        <sz val="10"/>
        <color rgb="FF000000"/>
        <rFont val="BIZ UD明朝 Medium"/>
        <family val="1"/>
        <charset val="128"/>
      </rPr>
      <t>（交付決定通知書に記載された金額を記入・入力してください。）</t>
    </r>
    <rPh sb="0" eb="2">
      <t>コウフ</t>
    </rPh>
    <rPh sb="2" eb="4">
      <t>ケッテイ</t>
    </rPh>
    <rPh sb="4" eb="5">
      <t>ガク</t>
    </rPh>
    <rPh sb="6" eb="8">
      <t>コウフ</t>
    </rPh>
    <rPh sb="8" eb="10">
      <t>ケッテイ</t>
    </rPh>
    <rPh sb="10" eb="12">
      <t>ツウチ</t>
    </rPh>
    <rPh sb="12" eb="13">
      <t>ショ</t>
    </rPh>
    <rPh sb="14" eb="16">
      <t>キサイ</t>
    </rPh>
    <rPh sb="19" eb="21">
      <t>キンガク</t>
    </rPh>
    <rPh sb="22" eb="24">
      <t>キニュウ</t>
    </rPh>
    <rPh sb="25" eb="27">
      <t>ニュウリョク</t>
    </rPh>
    <phoneticPr fontId="1"/>
  </si>
  <si>
    <t>出展料（角位置指定料含む）</t>
    <rPh sb="0" eb="2">
      <t>シュッテン</t>
    </rPh>
    <rPh sb="2" eb="3">
      <t>リョウ</t>
    </rPh>
    <rPh sb="4" eb="5">
      <t>カド</t>
    </rPh>
    <rPh sb="5" eb="7">
      <t>イチ</t>
    </rPh>
    <rPh sb="7" eb="9">
      <t>シテイ</t>
    </rPh>
    <rPh sb="9" eb="10">
      <t>リョウ</t>
    </rPh>
    <rPh sb="10" eb="11">
      <t>フク</t>
    </rPh>
    <phoneticPr fontId="1"/>
  </si>
  <si>
    <t>電気工事費</t>
    <rPh sb="0" eb="2">
      <t>デンキ</t>
    </rPh>
    <rPh sb="2" eb="4">
      <t>コウジ</t>
    </rPh>
    <rPh sb="4" eb="5">
      <t>ヒ</t>
    </rPh>
    <phoneticPr fontId="1"/>
  </si>
  <si>
    <t>電気使用料</t>
    <rPh sb="0" eb="2">
      <t>デンキ</t>
    </rPh>
    <rPh sb="2" eb="4">
      <t>シヨウ</t>
    </rPh>
    <rPh sb="4" eb="5">
      <t>リョウ</t>
    </rPh>
    <phoneticPr fontId="1"/>
  </si>
  <si>
    <t>共同水道使用料</t>
    <rPh sb="0" eb="2">
      <t>キョウドウ</t>
    </rPh>
    <rPh sb="2" eb="4">
      <t>スイドウ</t>
    </rPh>
    <rPh sb="4" eb="7">
      <t>シヨウリョウ</t>
    </rPh>
    <phoneticPr fontId="1"/>
  </si>
  <si>
    <t>運搬料</t>
    <rPh sb="0" eb="2">
      <t>ウンパン</t>
    </rPh>
    <rPh sb="2" eb="3">
      <t>リョウ</t>
    </rPh>
    <phoneticPr fontId="1"/>
  </si>
  <si>
    <t>1000部印刷</t>
    <rPh sb="4" eb="5">
      <t>ブ</t>
    </rPh>
    <rPh sb="5" eb="7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</si>
</sst>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u/>
      <sz val="10"/>
      <color rgb="FF000000"/>
      <name val="BIZ UD明朝 Medium"/>
      <family val="1"/>
      <charset val="128"/>
    </font>
    <font>
      <sz val="11"/>
      <name val="BIZ UDゴシック"/>
      <family val="3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0" fillId="2" borderId="6" xfId="0" applyFill="1" applyBorder="1"/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0" fillId="2" borderId="13" xfId="0" applyFill="1" applyBorder="1"/>
    <xf numFmtId="0" fontId="11" fillId="3" borderId="1" xfId="0" applyFont="1" applyFill="1" applyBorder="1" applyAlignment="1">
      <alignment horizontal="left" vertical="center" shrinkToFit="1"/>
    </xf>
    <xf numFmtId="176" fontId="11" fillId="3" borderId="1" xfId="0" applyNumberFormat="1" applyFont="1" applyFill="1" applyBorder="1" applyAlignment="1">
      <alignment horizontal="right" vertical="center" shrinkToFit="1"/>
    </xf>
    <xf numFmtId="176" fontId="11" fillId="3" borderId="2" xfId="0" applyNumberFormat="1" applyFont="1" applyFill="1" applyBorder="1" applyAlignment="1">
      <alignment horizontal="right" vertical="center" shrinkToFit="1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 shrinkToFit="1"/>
    </xf>
    <xf numFmtId="3" fontId="5" fillId="4" borderId="1" xfId="0" applyNumberFormat="1" applyFont="1" applyFill="1" applyBorder="1" applyAlignment="1">
      <alignment horizontal="right" vertical="center" shrinkToFit="1"/>
    </xf>
    <xf numFmtId="3" fontId="5" fillId="0" borderId="2" xfId="0" applyNumberFormat="1" applyFont="1" applyBorder="1" applyAlignment="1">
      <alignment horizontal="right" vertical="center" shrinkToFit="1"/>
    </xf>
    <xf numFmtId="3" fontId="5" fillId="0" borderId="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left" vertical="center" shrinkToFit="1"/>
      <protection locked="0"/>
    </xf>
    <xf numFmtId="176" fontId="16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176" fontId="11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11" fillId="3" borderId="2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5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left" vertical="top" shrinkToFit="1"/>
    </xf>
    <xf numFmtId="0" fontId="9" fillId="2" borderId="10" xfId="0" applyFont="1" applyFill="1" applyBorder="1" applyAlignment="1">
      <alignment horizontal="left" vertical="top" shrinkToFit="1"/>
    </xf>
    <xf numFmtId="0" fontId="9" fillId="2" borderId="11" xfId="0" applyFont="1" applyFill="1" applyBorder="1" applyAlignment="1">
      <alignment horizontal="left" vertical="top" shrinkToFit="1"/>
    </xf>
    <xf numFmtId="0" fontId="2" fillId="3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3</xdr:row>
      <xdr:rowOff>232563</xdr:rowOff>
    </xdr:from>
    <xdr:to>
      <xdr:col>3</xdr:col>
      <xdr:colOff>32779</xdr:colOff>
      <xdr:row>6</xdr:row>
      <xdr:rowOff>14610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DDB921-6620-481D-8D73-76391E1A8532}"/>
            </a:ext>
          </a:extLst>
        </xdr:cNvPr>
        <xdr:cNvSpPr/>
      </xdr:nvSpPr>
      <xdr:spPr>
        <a:xfrm>
          <a:off x="188259" y="1030422"/>
          <a:ext cx="2784944" cy="436470"/>
        </a:xfrm>
        <a:prstGeom prst="rect">
          <a:avLst/>
        </a:prstGeom>
        <a:noFill/>
        <a:ln w="571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726621</xdr:colOff>
      <xdr:row>2</xdr:row>
      <xdr:rowOff>89649</xdr:rowOff>
    </xdr:from>
    <xdr:to>
      <xdr:col>4</xdr:col>
      <xdr:colOff>2166397</xdr:colOff>
      <xdr:row>6</xdr:row>
      <xdr:rowOff>28463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6426AAF-EED2-4B0C-AE8D-9187C9FFE307}"/>
            </a:ext>
          </a:extLst>
        </xdr:cNvPr>
        <xdr:cNvSpPr/>
      </xdr:nvSpPr>
      <xdr:spPr>
        <a:xfrm>
          <a:off x="3667045" y="510990"/>
          <a:ext cx="2820340" cy="969755"/>
        </a:xfrm>
        <a:prstGeom prst="wedgeRectCallout">
          <a:avLst>
            <a:gd name="adj1" fmla="val -74559"/>
            <a:gd name="adj2" fmla="val 24205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国内展示会であれば国内に「○」、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海外展示会であれば海外に「○」、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を記入・入力してください。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（記入例）海外展示会</a:t>
          </a:r>
          <a:endParaRPr kumimoji="1" lang="en-US" altLang="ja-JP" sz="12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1353670</xdr:colOff>
      <xdr:row>13</xdr:row>
      <xdr:rowOff>17929</xdr:rowOff>
    </xdr:from>
    <xdr:to>
      <xdr:col>4</xdr:col>
      <xdr:colOff>24532</xdr:colOff>
      <xdr:row>14</xdr:row>
      <xdr:rowOff>233081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F173679-FBE2-4232-A45B-90F5292E1B03}"/>
            </a:ext>
          </a:extLst>
        </xdr:cNvPr>
        <xdr:cNvSpPr/>
      </xdr:nvSpPr>
      <xdr:spPr>
        <a:xfrm>
          <a:off x="2913529" y="2994211"/>
          <a:ext cx="1431991" cy="5289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161365</xdr:colOff>
      <xdr:row>7</xdr:row>
      <xdr:rowOff>242046</xdr:rowOff>
    </xdr:from>
    <xdr:to>
      <xdr:col>2</xdr:col>
      <xdr:colOff>33497</xdr:colOff>
      <xdr:row>9</xdr:row>
      <xdr:rowOff>17929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65694B6-8EF5-42A8-9A21-66A91E6B4836}"/>
            </a:ext>
          </a:extLst>
        </xdr:cNvPr>
        <xdr:cNvSpPr/>
      </xdr:nvSpPr>
      <xdr:spPr>
        <a:xfrm>
          <a:off x="161365" y="1775011"/>
          <a:ext cx="1431991" cy="29583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672833</xdr:colOff>
      <xdr:row>7</xdr:row>
      <xdr:rowOff>251011</xdr:rowOff>
    </xdr:from>
    <xdr:to>
      <xdr:col>5</xdr:col>
      <xdr:colOff>367553</xdr:colOff>
      <xdr:row>10</xdr:row>
      <xdr:rowOff>224117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31AD4B1-36BF-4433-9465-C34FA05FC426}"/>
            </a:ext>
          </a:extLst>
        </xdr:cNvPr>
        <xdr:cNvSpPr/>
      </xdr:nvSpPr>
      <xdr:spPr>
        <a:xfrm>
          <a:off x="2232692" y="1783976"/>
          <a:ext cx="4679096" cy="573741"/>
        </a:xfrm>
        <a:prstGeom prst="wedgeRectCallout">
          <a:avLst>
            <a:gd name="adj1" fmla="val -63879"/>
            <a:gd name="adj2" fmla="val -25616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港区から送られた「交付決定通知書」に記載された金額を記入・入力してください。</a:t>
          </a:r>
          <a:endParaRPr kumimoji="1" lang="en-US" altLang="ja-JP" sz="14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403411</xdr:colOff>
      <xdr:row>12</xdr:row>
      <xdr:rowOff>206188</xdr:rowOff>
    </xdr:from>
    <xdr:to>
      <xdr:col>5</xdr:col>
      <xdr:colOff>510988</xdr:colOff>
      <xdr:row>15</xdr:row>
      <xdr:rowOff>107577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70A2CE2-24A5-489E-AD51-2CB42A529AFF}"/>
            </a:ext>
          </a:extLst>
        </xdr:cNvPr>
        <xdr:cNvSpPr/>
      </xdr:nvSpPr>
      <xdr:spPr>
        <a:xfrm>
          <a:off x="4724399" y="2868706"/>
          <a:ext cx="2330824" cy="762000"/>
        </a:xfrm>
        <a:prstGeom prst="wedgeRectCallout">
          <a:avLst>
            <a:gd name="adj1" fmla="val -66952"/>
            <a:gd name="adj2" fmla="val -4635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交付決定額を超えている場合は交付決定額が補助金額となります（自動計算）。</a:t>
          </a:r>
          <a:endParaRPr kumimoji="1" lang="en-US" altLang="ja-JP" sz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39118</xdr:colOff>
      <xdr:row>18</xdr:row>
      <xdr:rowOff>21187</xdr:rowOff>
    </xdr:from>
    <xdr:to>
      <xdr:col>5</xdr:col>
      <xdr:colOff>496318</xdr:colOff>
      <xdr:row>41</xdr:row>
      <xdr:rowOff>323300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9854F0C9-820B-41A3-9CC4-30F50E0D4A1D}"/>
            </a:ext>
          </a:extLst>
        </xdr:cNvPr>
        <xdr:cNvSpPr/>
      </xdr:nvSpPr>
      <xdr:spPr>
        <a:xfrm>
          <a:off x="6606173" y="4329951"/>
          <a:ext cx="457200" cy="5594549"/>
        </a:xfrm>
        <a:prstGeom prst="rightBrace">
          <a:avLst>
            <a:gd name="adj1" fmla="val 8333"/>
            <a:gd name="adj2" fmla="val 18677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623454</xdr:colOff>
      <xdr:row>20</xdr:row>
      <xdr:rowOff>69273</xdr:rowOff>
    </xdr:from>
    <xdr:to>
      <xdr:col>10</xdr:col>
      <xdr:colOff>270164</xdr:colOff>
      <xdr:row>29</xdr:row>
      <xdr:rowOff>124690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42A1466-DFE2-494E-BD1A-08E99F2D762C}"/>
            </a:ext>
          </a:extLst>
        </xdr:cNvPr>
        <xdr:cNvSpPr/>
      </xdr:nvSpPr>
      <xdr:spPr>
        <a:xfrm>
          <a:off x="7190509" y="4876800"/>
          <a:ext cx="3124200" cy="2133599"/>
        </a:xfrm>
        <a:prstGeom prst="wedgeRectCallout">
          <a:avLst>
            <a:gd name="adj1" fmla="val -46312"/>
            <a:gd name="adj2" fmla="val 45642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＜記入・入力時の注意＞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・消費税は対象外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・数字で記入・入力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＜海外展示会の場合＞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・金額は「円」に換算</a:t>
          </a:r>
          <a:endParaRPr kumimoji="1" lang="en-US" altLang="ja-JP" sz="14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 u="sng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換算時のレートも記入・入力</a:t>
          </a:r>
          <a:endParaRPr kumimoji="1" lang="en-US" altLang="ja-JP" sz="1200" b="1" u="sng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 u="none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・見積書等ごとに経費を記入・入力</a:t>
          </a:r>
          <a:endParaRPr kumimoji="1" lang="en-US" altLang="ja-JP" sz="1400" b="1" u="none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281E-8BAC-4A53-8C05-6B2297EC36B6}">
  <sheetPr>
    <pageSetUpPr fitToPage="1"/>
  </sheetPr>
  <dimension ref="A1:F45"/>
  <sheetViews>
    <sheetView showGridLines="0" showRowColHeaders="0" tabSelected="1" view="pageBreakPreview" zoomScale="85" zoomScaleNormal="85" zoomScaleSheetLayoutView="85" workbookViewId="0">
      <selection activeCell="A3" sqref="A3:E3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1796875" customWidth="1"/>
  </cols>
  <sheetData>
    <row r="1" spans="1:6" x14ac:dyDescent="0.2">
      <c r="E1" s="64" t="s">
        <v>0</v>
      </c>
    </row>
    <row r="2" spans="1:6" ht="19.75" customHeight="1" x14ac:dyDescent="0.2">
      <c r="A2" s="30" t="s">
        <v>25</v>
      </c>
      <c r="B2" s="1"/>
    </row>
    <row r="3" spans="1:6" ht="29.4" customHeight="1" x14ac:dyDescent="0.2">
      <c r="A3" s="53" t="s">
        <v>24</v>
      </c>
      <c r="B3" s="53"/>
      <c r="C3" s="53"/>
      <c r="D3" s="53"/>
      <c r="E3" s="53"/>
      <c r="F3" s="2"/>
    </row>
    <row r="4" spans="1:6" ht="20.399999999999999" customHeight="1" x14ac:dyDescent="0.2">
      <c r="A4" s="3" t="s">
        <v>26</v>
      </c>
      <c r="B4" s="3"/>
    </row>
    <row r="5" spans="1:6" ht="15.65" customHeight="1" x14ac:dyDescent="0.2">
      <c r="B5" s="4" t="s">
        <v>1</v>
      </c>
      <c r="C5" s="4" t="s">
        <v>2</v>
      </c>
    </row>
    <row r="6" spans="1:6" ht="15.65" customHeight="1" x14ac:dyDescent="0.2">
      <c r="B6" s="35"/>
      <c r="C6" s="35"/>
    </row>
    <row r="7" spans="1:6" ht="6.65" customHeight="1" x14ac:dyDescent="0.2">
      <c r="B7" s="3"/>
    </row>
    <row r="8" spans="1:6" ht="20.399999999999999" customHeight="1" x14ac:dyDescent="0.2">
      <c r="A8" s="5" t="s">
        <v>32</v>
      </c>
      <c r="B8" s="3"/>
    </row>
    <row r="9" spans="1:6" ht="20.399999999999999" customHeight="1" x14ac:dyDescent="0.2">
      <c r="A9" s="5"/>
      <c r="B9" s="33"/>
    </row>
    <row r="10" spans="1:6" ht="6.65" customHeight="1" x14ac:dyDescent="0.2">
      <c r="B10" s="3"/>
    </row>
    <row r="11" spans="1:6" ht="19.75" customHeight="1" x14ac:dyDescent="0.2">
      <c r="A11" s="5" t="s">
        <v>3</v>
      </c>
      <c r="B11" s="5"/>
    </row>
    <row r="12" spans="1:6" ht="21.65" customHeight="1" x14ac:dyDescent="0.2">
      <c r="A12" s="54" t="s">
        <v>4</v>
      </c>
      <c r="B12" s="55"/>
      <c r="C12" s="56"/>
      <c r="D12" s="6" t="s">
        <v>5</v>
      </c>
    </row>
    <row r="13" spans="1:6" ht="24.65" customHeight="1" x14ac:dyDescent="0.2">
      <c r="A13" s="42" t="s">
        <v>6</v>
      </c>
      <c r="B13" s="43"/>
      <c r="C13" s="44"/>
      <c r="D13" s="7">
        <f>D16-D14</f>
        <v>0</v>
      </c>
    </row>
    <row r="14" spans="1:6" ht="24.65" customHeight="1" x14ac:dyDescent="0.2">
      <c r="A14" s="57" t="s">
        <v>7</v>
      </c>
      <c r="B14" s="58"/>
      <c r="C14" s="59"/>
      <c r="D14" s="60">
        <f>IF(IF(B6="○",IF(D42*2/3&gt;400000,400000,ROUNDDOWN(D42*2/3,-3)),IF(D42*2/3&gt;500000,500000,ROUNDDOWN(D42*2/3,-3)))&gt;B9,B9,(IF(B6="○",IF(D42*2/3&gt;400000,400000,ROUNDDOWN(D42*2/3,-3)),IF(D42*2/3&gt;500000,500000,ROUNDDOWN(D42*2/3,-3)))))</f>
        <v>0</v>
      </c>
    </row>
    <row r="15" spans="1:6" ht="18.649999999999999" customHeight="1" x14ac:dyDescent="0.2">
      <c r="A15" s="61" t="s">
        <v>8</v>
      </c>
      <c r="B15" s="62"/>
      <c r="C15" s="63"/>
      <c r="D15" s="60"/>
    </row>
    <row r="16" spans="1:6" ht="24.65" customHeight="1" x14ac:dyDescent="0.2">
      <c r="A16" s="42" t="s">
        <v>9</v>
      </c>
      <c r="B16" s="43"/>
      <c r="C16" s="44"/>
      <c r="D16" s="8">
        <f>$C$42</f>
        <v>0</v>
      </c>
    </row>
    <row r="17" spans="1:5" ht="16" x14ac:dyDescent="0.2">
      <c r="B17" s="9"/>
    </row>
    <row r="18" spans="1:5" ht="19.75" customHeight="1" x14ac:dyDescent="0.2">
      <c r="A18" s="5" t="s">
        <v>10</v>
      </c>
      <c r="B18" s="5"/>
    </row>
    <row r="19" spans="1:5" ht="19.75" customHeight="1" x14ac:dyDescent="0.2">
      <c r="A19" s="45" t="s">
        <v>4</v>
      </c>
      <c r="B19" s="46"/>
      <c r="C19" s="10" t="s">
        <v>11</v>
      </c>
      <c r="D19" s="11" t="s">
        <v>12</v>
      </c>
      <c r="E19" s="49" t="s">
        <v>13</v>
      </c>
    </row>
    <row r="20" spans="1:5" ht="19.75" customHeight="1" x14ac:dyDescent="0.2">
      <c r="A20" s="47"/>
      <c r="B20" s="48"/>
      <c r="C20" s="12" t="s">
        <v>14</v>
      </c>
      <c r="D20" s="13" t="s">
        <v>15</v>
      </c>
      <c r="E20" s="50"/>
    </row>
    <row r="21" spans="1:5" ht="19.75" customHeight="1" x14ac:dyDescent="0.2">
      <c r="A21" s="14"/>
      <c r="B21" s="15" t="s">
        <v>16</v>
      </c>
      <c r="C21" s="16"/>
      <c r="D21" s="16"/>
      <c r="E21" s="17"/>
    </row>
    <row r="22" spans="1:5" ht="17.399999999999999" customHeight="1" x14ac:dyDescent="0.2">
      <c r="A22" s="18"/>
      <c r="B22" s="19"/>
      <c r="C22" s="20"/>
      <c r="D22" s="21"/>
      <c r="E22" s="20"/>
    </row>
    <row r="23" spans="1:5" ht="17.399999999999999" customHeight="1" x14ac:dyDescent="0.2">
      <c r="A23" s="18"/>
      <c r="B23" s="19"/>
      <c r="C23" s="20"/>
      <c r="D23" s="21"/>
      <c r="E23" s="20"/>
    </row>
    <row r="24" spans="1:5" ht="19.75" customHeight="1" x14ac:dyDescent="0.2">
      <c r="A24" s="14"/>
      <c r="B24" s="15" t="s">
        <v>17</v>
      </c>
      <c r="C24" s="16"/>
      <c r="D24" s="16"/>
      <c r="E24" s="17"/>
    </row>
    <row r="25" spans="1:5" ht="17.399999999999999" customHeight="1" x14ac:dyDescent="0.2">
      <c r="A25" s="18"/>
      <c r="B25" s="19"/>
      <c r="C25" s="20"/>
      <c r="D25" s="21"/>
      <c r="E25" s="20"/>
    </row>
    <row r="26" spans="1:5" ht="17.399999999999999" customHeight="1" x14ac:dyDescent="0.2">
      <c r="A26" s="18"/>
      <c r="B26" s="19"/>
      <c r="C26" s="20"/>
      <c r="D26" s="21"/>
      <c r="E26" s="20"/>
    </row>
    <row r="27" spans="1:5" ht="17.399999999999999" customHeight="1" x14ac:dyDescent="0.2">
      <c r="A27" s="18"/>
      <c r="B27" s="19"/>
      <c r="C27" s="20"/>
      <c r="D27" s="21"/>
      <c r="E27" s="20"/>
    </row>
    <row r="28" spans="1:5" ht="17.399999999999999" customHeight="1" x14ac:dyDescent="0.2">
      <c r="A28" s="18"/>
      <c r="B28" s="19"/>
      <c r="C28" s="20"/>
      <c r="D28" s="21"/>
      <c r="E28" s="20"/>
    </row>
    <row r="29" spans="1:5" ht="19.75" customHeight="1" x14ac:dyDescent="0.2">
      <c r="A29" s="14"/>
      <c r="B29" s="22" t="s">
        <v>18</v>
      </c>
      <c r="C29" s="22"/>
      <c r="D29" s="22"/>
      <c r="E29" s="23"/>
    </row>
    <row r="30" spans="1:5" ht="17.399999999999999" customHeight="1" x14ac:dyDescent="0.2">
      <c r="A30" s="18"/>
      <c r="B30" s="19"/>
      <c r="C30" s="20"/>
      <c r="D30" s="21"/>
      <c r="E30" s="20"/>
    </row>
    <row r="31" spans="1:5" ht="17.399999999999999" customHeight="1" x14ac:dyDescent="0.2">
      <c r="A31" s="18"/>
      <c r="B31" s="19"/>
      <c r="C31" s="20"/>
      <c r="D31" s="21"/>
      <c r="E31" s="20"/>
    </row>
    <row r="32" spans="1:5" ht="17.399999999999999" customHeight="1" x14ac:dyDescent="0.2">
      <c r="A32" s="18"/>
      <c r="B32" s="19"/>
      <c r="C32" s="20"/>
      <c r="D32" s="21"/>
      <c r="E32" s="20"/>
    </row>
    <row r="33" spans="1:5" ht="17.399999999999999" customHeight="1" x14ac:dyDescent="0.2">
      <c r="A33" s="18"/>
      <c r="B33" s="19"/>
      <c r="C33" s="20"/>
      <c r="D33" s="21"/>
      <c r="E33" s="20"/>
    </row>
    <row r="34" spans="1:5" ht="19.75" customHeight="1" x14ac:dyDescent="0.2">
      <c r="A34" s="14"/>
      <c r="B34" s="22" t="s">
        <v>19</v>
      </c>
      <c r="C34" s="22"/>
      <c r="D34" s="22"/>
      <c r="E34" s="23"/>
    </row>
    <row r="35" spans="1:5" ht="17.399999999999999" customHeight="1" x14ac:dyDescent="0.2">
      <c r="A35" s="18"/>
      <c r="B35" s="19"/>
      <c r="C35" s="20"/>
      <c r="D35" s="21"/>
      <c r="E35" s="20"/>
    </row>
    <row r="36" spans="1:5" ht="17.399999999999999" customHeight="1" x14ac:dyDescent="0.2">
      <c r="A36" s="18"/>
      <c r="B36" s="19"/>
      <c r="C36" s="20"/>
      <c r="D36" s="21"/>
      <c r="E36" s="20"/>
    </row>
    <row r="37" spans="1:5" ht="17.399999999999999" customHeight="1" x14ac:dyDescent="0.2">
      <c r="A37" s="18"/>
      <c r="B37" s="19"/>
      <c r="C37" s="20"/>
      <c r="D37" s="21"/>
      <c r="E37" s="20"/>
    </row>
    <row r="38" spans="1:5" ht="17.399999999999999" customHeight="1" x14ac:dyDescent="0.2">
      <c r="A38" s="18"/>
      <c r="B38" s="19"/>
      <c r="C38" s="20"/>
      <c r="D38" s="21"/>
      <c r="E38" s="20"/>
    </row>
    <row r="39" spans="1:5" ht="19.75" customHeight="1" x14ac:dyDescent="0.2">
      <c r="A39" s="14"/>
      <c r="B39" s="15" t="s">
        <v>20</v>
      </c>
      <c r="C39" s="22"/>
      <c r="D39" s="22"/>
      <c r="E39" s="23"/>
    </row>
    <row r="40" spans="1:5" ht="17.399999999999999" customHeight="1" x14ac:dyDescent="0.2">
      <c r="A40" s="18"/>
      <c r="B40" s="19"/>
      <c r="C40" s="20"/>
      <c r="D40" s="21"/>
      <c r="E40" s="20"/>
    </row>
    <row r="41" spans="1:5" ht="17.399999999999999" customHeight="1" x14ac:dyDescent="0.2">
      <c r="A41" s="18"/>
      <c r="B41" s="24"/>
      <c r="C41" s="20"/>
      <c r="D41" s="21"/>
      <c r="E41" s="20"/>
    </row>
    <row r="42" spans="1:5" ht="28.75" customHeight="1" x14ac:dyDescent="0.2">
      <c r="A42" s="51" t="s">
        <v>21</v>
      </c>
      <c r="B42" s="52"/>
      <c r="C42" s="25">
        <f>SUM(C22:C41)</f>
        <v>0</v>
      </c>
      <c r="D42" s="26">
        <f>SUM(D22:D41)</f>
        <v>0</v>
      </c>
      <c r="E42" s="27"/>
    </row>
    <row r="43" spans="1:5" ht="14" x14ac:dyDescent="0.2">
      <c r="B43" s="28"/>
    </row>
    <row r="44" spans="1:5" x14ac:dyDescent="0.2">
      <c r="B44" s="29" t="s">
        <v>22</v>
      </c>
    </row>
    <row r="45" spans="1:5" x14ac:dyDescent="0.2">
      <c r="B45" s="29" t="s">
        <v>23</v>
      </c>
    </row>
  </sheetData>
  <protectedRanges>
    <protectedRange sqref="B35:E38 B22:E23 B40:E41 B25:E28 B30:E33" name="申請者入力箇所"/>
  </protectedRanges>
  <mergeCells count="10">
    <mergeCell ref="A16:C16"/>
    <mergeCell ref="A19:B20"/>
    <mergeCell ref="E19:E20"/>
    <mergeCell ref="A42:B42"/>
    <mergeCell ref="A3:E3"/>
    <mergeCell ref="A12:C12"/>
    <mergeCell ref="A13:C13"/>
    <mergeCell ref="A14:C14"/>
    <mergeCell ref="D14:D15"/>
    <mergeCell ref="A15:C15"/>
  </mergeCells>
  <phoneticPr fontId="1"/>
  <dataValidations count="1">
    <dataValidation type="list" allowBlank="1" showInputMessage="1" showErrorMessage="1" sqref="B6:C6" xr:uid="{C5F1348C-61EB-4941-9953-8ABAD69ABD2A}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54C4-B057-4E80-8720-77252E2159B8}">
  <sheetPr>
    <pageSetUpPr fitToPage="1"/>
  </sheetPr>
  <dimension ref="A1:N45"/>
  <sheetViews>
    <sheetView showGridLines="0" showRowColHeaders="0" zoomScale="70" zoomScaleNormal="70" workbookViewId="0">
      <selection activeCell="E24" sqref="E24"/>
    </sheetView>
  </sheetViews>
  <sheetFormatPr defaultRowHeight="13" x14ac:dyDescent="0.2"/>
  <cols>
    <col min="1" max="1" width="2.6328125" customWidth="1"/>
    <col min="2" max="4" width="20.08984375" customWidth="1"/>
    <col min="5" max="5" width="32.453125" customWidth="1"/>
    <col min="6" max="6" width="15.1796875" customWidth="1"/>
  </cols>
  <sheetData>
    <row r="1" spans="1:14" x14ac:dyDescent="0.2">
      <c r="E1" s="31" t="s">
        <v>27</v>
      </c>
    </row>
    <row r="2" spans="1:14" ht="19.75" customHeight="1" x14ac:dyDescent="0.2">
      <c r="A2" s="30" t="s">
        <v>25</v>
      </c>
      <c r="B2" s="1"/>
      <c r="E2" s="32" t="s">
        <v>28</v>
      </c>
    </row>
    <row r="3" spans="1:14" ht="29.4" customHeight="1" x14ac:dyDescent="0.2">
      <c r="A3" s="53" t="s">
        <v>24</v>
      </c>
      <c r="B3" s="53"/>
      <c r="C3" s="53"/>
      <c r="D3" s="53"/>
      <c r="E3" s="53"/>
      <c r="F3" s="2"/>
    </row>
    <row r="4" spans="1:14" ht="20.399999999999999" customHeight="1" x14ac:dyDescent="0.2">
      <c r="A4" s="3" t="s">
        <v>26</v>
      </c>
      <c r="B4" s="3"/>
    </row>
    <row r="5" spans="1:14" ht="15.65" customHeight="1" x14ac:dyDescent="0.2">
      <c r="B5" s="4" t="s">
        <v>1</v>
      </c>
      <c r="C5" s="4" t="s">
        <v>2</v>
      </c>
    </row>
    <row r="6" spans="1:14" ht="15.65" customHeight="1" x14ac:dyDescent="0.2">
      <c r="B6" s="35" t="s">
        <v>29</v>
      </c>
      <c r="C6" s="35"/>
      <c r="I6" s="34"/>
    </row>
    <row r="7" spans="1:14" ht="6.65" customHeight="1" x14ac:dyDescent="0.2">
      <c r="B7" s="3"/>
    </row>
    <row r="8" spans="1:14" ht="20.399999999999999" customHeight="1" x14ac:dyDescent="0.2">
      <c r="A8" s="5" t="s">
        <v>32</v>
      </c>
      <c r="B8" s="3"/>
    </row>
    <row r="9" spans="1:14" ht="20.399999999999999" customHeight="1" x14ac:dyDescent="0.2">
      <c r="A9" s="5"/>
      <c r="B9" s="33">
        <v>395000</v>
      </c>
    </row>
    <row r="10" spans="1:14" ht="6.65" customHeight="1" x14ac:dyDescent="0.2">
      <c r="B10" s="3"/>
    </row>
    <row r="11" spans="1:14" ht="19.75" customHeight="1" x14ac:dyDescent="0.2">
      <c r="A11" s="5" t="s">
        <v>3</v>
      </c>
      <c r="B11" s="5"/>
      <c r="N11" s="34"/>
    </row>
    <row r="12" spans="1:14" ht="21.65" customHeight="1" x14ac:dyDescent="0.2">
      <c r="A12" s="54" t="s">
        <v>4</v>
      </c>
      <c r="B12" s="55"/>
      <c r="C12" s="56"/>
      <c r="D12" s="6" t="s">
        <v>5</v>
      </c>
    </row>
    <row r="13" spans="1:14" ht="24.65" customHeight="1" x14ac:dyDescent="0.2">
      <c r="A13" s="42" t="s">
        <v>6</v>
      </c>
      <c r="B13" s="43"/>
      <c r="C13" s="44"/>
      <c r="D13" s="7">
        <f>D16-D14</f>
        <v>278200</v>
      </c>
      <c r="M13" s="34"/>
    </row>
    <row r="14" spans="1:14" ht="24.65" customHeight="1" x14ac:dyDescent="0.2">
      <c r="A14" s="57" t="s">
        <v>7</v>
      </c>
      <c r="B14" s="58"/>
      <c r="C14" s="59"/>
      <c r="D14" s="60">
        <f>IF(IF(B6="○",IF(D42*2/3&gt;400000,400000,ROUNDDOWN(D42*2/3,-3)),IF(D42*2/3&gt;500000,500000,ROUNDDOWN(D42*2/3,-3)))&gt;B9,B9,(IF(B6="○",IF(D42*2/3&gt;400000,400000,ROUNDDOWN(D42*2/3,-3)),IF(D42*2/3&gt;500000,500000,ROUNDDOWN(D42*2/3,-3)))))</f>
        <v>395000</v>
      </c>
      <c r="I14" s="34"/>
    </row>
    <row r="15" spans="1:14" ht="18.649999999999999" customHeight="1" x14ac:dyDescent="0.2">
      <c r="A15" s="61" t="s">
        <v>8</v>
      </c>
      <c r="B15" s="62"/>
      <c r="C15" s="63"/>
      <c r="D15" s="60"/>
    </row>
    <row r="16" spans="1:14" ht="24.65" customHeight="1" x14ac:dyDescent="0.2">
      <c r="A16" s="42" t="s">
        <v>9</v>
      </c>
      <c r="B16" s="43"/>
      <c r="C16" s="44"/>
      <c r="D16" s="8">
        <f>$C$42</f>
        <v>673200</v>
      </c>
    </row>
    <row r="17" spans="1:5" ht="16" x14ac:dyDescent="0.2">
      <c r="B17" s="9"/>
    </row>
    <row r="18" spans="1:5" ht="19.75" customHeight="1" x14ac:dyDescent="0.2">
      <c r="A18" s="5" t="s">
        <v>10</v>
      </c>
      <c r="B18" s="5"/>
    </row>
    <row r="19" spans="1:5" ht="19.75" customHeight="1" x14ac:dyDescent="0.2">
      <c r="A19" s="45" t="s">
        <v>4</v>
      </c>
      <c r="B19" s="46"/>
      <c r="C19" s="10" t="s">
        <v>11</v>
      </c>
      <c r="D19" s="11" t="s">
        <v>12</v>
      </c>
      <c r="E19" s="49" t="s">
        <v>13</v>
      </c>
    </row>
    <row r="20" spans="1:5" ht="19.75" customHeight="1" x14ac:dyDescent="0.2">
      <c r="A20" s="47"/>
      <c r="B20" s="48"/>
      <c r="C20" s="12" t="s">
        <v>14</v>
      </c>
      <c r="D20" s="13" t="s">
        <v>15</v>
      </c>
      <c r="E20" s="50"/>
    </row>
    <row r="21" spans="1:5" ht="19.75" customHeight="1" x14ac:dyDescent="0.2">
      <c r="A21" s="14"/>
      <c r="B21" s="15" t="s">
        <v>16</v>
      </c>
      <c r="C21" s="16"/>
      <c r="D21" s="16"/>
      <c r="E21" s="17"/>
    </row>
    <row r="22" spans="1:5" ht="17.399999999999999" customHeight="1" x14ac:dyDescent="0.2">
      <c r="A22" s="18"/>
      <c r="B22" s="36" t="s">
        <v>33</v>
      </c>
      <c r="C22" s="37">
        <v>440000</v>
      </c>
      <c r="D22" s="37">
        <f>C22/1.1</f>
        <v>399999.99999999994</v>
      </c>
      <c r="E22" s="37"/>
    </row>
    <row r="23" spans="1:5" ht="17.399999999999999" customHeight="1" x14ac:dyDescent="0.2">
      <c r="A23" s="18"/>
      <c r="B23" s="38"/>
      <c r="C23" s="39"/>
      <c r="D23" s="40"/>
      <c r="E23" s="37"/>
    </row>
    <row r="24" spans="1:5" ht="19.75" customHeight="1" x14ac:dyDescent="0.2">
      <c r="A24" s="14"/>
      <c r="B24" s="15" t="s">
        <v>17</v>
      </c>
      <c r="C24" s="16"/>
      <c r="D24" s="16"/>
      <c r="E24" s="17"/>
    </row>
    <row r="25" spans="1:5" ht="17.399999999999999" customHeight="1" x14ac:dyDescent="0.2">
      <c r="A25" s="18"/>
      <c r="B25" s="36" t="s">
        <v>30</v>
      </c>
      <c r="C25" s="37">
        <v>165000</v>
      </c>
      <c r="D25" s="37">
        <f>C25/1.1</f>
        <v>150000</v>
      </c>
      <c r="E25" s="37"/>
    </row>
    <row r="26" spans="1:5" ht="17.399999999999999" customHeight="1" x14ac:dyDescent="0.2">
      <c r="A26" s="18"/>
      <c r="B26" s="36" t="s">
        <v>34</v>
      </c>
      <c r="C26" s="37">
        <v>11000</v>
      </c>
      <c r="D26" s="37">
        <f>C26/1.1</f>
        <v>10000</v>
      </c>
      <c r="E26" s="39"/>
    </row>
    <row r="27" spans="1:5" ht="17.399999999999999" customHeight="1" x14ac:dyDescent="0.2">
      <c r="A27" s="18"/>
      <c r="B27" s="36" t="s">
        <v>35</v>
      </c>
      <c r="C27" s="37">
        <v>11000</v>
      </c>
      <c r="D27" s="37">
        <f>C27/1.1</f>
        <v>10000</v>
      </c>
      <c r="E27" s="39"/>
    </row>
    <row r="28" spans="1:5" ht="17.399999999999999" customHeight="1" x14ac:dyDescent="0.2">
      <c r="A28" s="18"/>
      <c r="B28" s="36" t="s">
        <v>36</v>
      </c>
      <c r="C28" s="37">
        <v>22000</v>
      </c>
      <c r="D28" s="37">
        <f>C28/1.1</f>
        <v>20000</v>
      </c>
      <c r="E28" s="39"/>
    </row>
    <row r="29" spans="1:5" ht="19.75" customHeight="1" x14ac:dyDescent="0.2">
      <c r="A29" s="14"/>
      <c r="B29" s="22" t="s">
        <v>18</v>
      </c>
      <c r="C29" s="22"/>
      <c r="D29" s="22"/>
      <c r="E29" s="23"/>
    </row>
    <row r="30" spans="1:5" ht="17.399999999999999" customHeight="1" x14ac:dyDescent="0.2">
      <c r="A30" s="18"/>
      <c r="B30" s="36" t="s">
        <v>37</v>
      </c>
      <c r="C30" s="37">
        <v>7700</v>
      </c>
      <c r="D30" s="37">
        <f>C30/1.1</f>
        <v>6999.9999999999991</v>
      </c>
      <c r="E30" s="39"/>
    </row>
    <row r="31" spans="1:5" ht="17.399999999999999" customHeight="1" x14ac:dyDescent="0.2">
      <c r="A31" s="18"/>
      <c r="B31" s="38"/>
      <c r="C31" s="39"/>
      <c r="D31" s="40"/>
      <c r="E31" s="39"/>
    </row>
    <row r="32" spans="1:5" ht="17.399999999999999" customHeight="1" x14ac:dyDescent="0.2">
      <c r="A32" s="18"/>
      <c r="B32" s="38"/>
      <c r="C32" s="39"/>
      <c r="D32" s="40"/>
      <c r="E32" s="39"/>
    </row>
    <row r="33" spans="1:5" ht="17.399999999999999" customHeight="1" x14ac:dyDescent="0.2">
      <c r="A33" s="18"/>
      <c r="B33" s="38"/>
      <c r="C33" s="39"/>
      <c r="D33" s="40"/>
      <c r="E33" s="39"/>
    </row>
    <row r="34" spans="1:5" ht="19.75" customHeight="1" x14ac:dyDescent="0.2">
      <c r="A34" s="14"/>
      <c r="B34" s="22" t="s">
        <v>19</v>
      </c>
      <c r="C34" s="22"/>
      <c r="D34" s="22"/>
      <c r="E34" s="23"/>
    </row>
    <row r="35" spans="1:5" ht="17.399999999999999" customHeight="1" x14ac:dyDescent="0.2">
      <c r="A35" s="18"/>
      <c r="B35" s="36" t="s">
        <v>31</v>
      </c>
      <c r="C35" s="37">
        <v>16500</v>
      </c>
      <c r="D35" s="37">
        <f>C35/1.1</f>
        <v>14999.999999999998</v>
      </c>
      <c r="E35" s="37" t="s">
        <v>38</v>
      </c>
    </row>
    <row r="36" spans="1:5" ht="17.399999999999999" customHeight="1" x14ac:dyDescent="0.2">
      <c r="A36" s="18"/>
      <c r="B36" s="38"/>
      <c r="C36" s="37"/>
      <c r="D36" s="40"/>
      <c r="E36" s="39"/>
    </row>
    <row r="37" spans="1:5" ht="17.399999999999999" customHeight="1" x14ac:dyDescent="0.2">
      <c r="A37" s="18"/>
      <c r="B37" s="38"/>
      <c r="C37" s="39"/>
      <c r="D37" s="40"/>
      <c r="E37" s="39"/>
    </row>
    <row r="38" spans="1:5" ht="17.399999999999999" customHeight="1" x14ac:dyDescent="0.2">
      <c r="A38" s="18"/>
      <c r="B38" s="38"/>
      <c r="C38" s="39"/>
      <c r="D38" s="40"/>
      <c r="E38" s="39"/>
    </row>
    <row r="39" spans="1:5" ht="19.75" customHeight="1" x14ac:dyDescent="0.2">
      <c r="A39" s="14"/>
      <c r="B39" s="15" t="s">
        <v>20</v>
      </c>
      <c r="C39" s="22"/>
      <c r="D39" s="22"/>
      <c r="E39" s="23"/>
    </row>
    <row r="40" spans="1:5" ht="17.399999999999999" customHeight="1" x14ac:dyDescent="0.2">
      <c r="A40" s="18"/>
      <c r="B40" s="38"/>
      <c r="C40" s="39"/>
      <c r="D40" s="40"/>
      <c r="E40" s="39"/>
    </row>
    <row r="41" spans="1:5" ht="17.399999999999999" customHeight="1" x14ac:dyDescent="0.2">
      <c r="A41" s="18"/>
      <c r="B41" s="41"/>
      <c r="C41" s="39"/>
      <c r="D41" s="40"/>
      <c r="E41" s="39"/>
    </row>
    <row r="42" spans="1:5" ht="28.75" customHeight="1" x14ac:dyDescent="0.2">
      <c r="A42" s="51" t="s">
        <v>21</v>
      </c>
      <c r="B42" s="52"/>
      <c r="C42" s="25">
        <f>SUM(C22:C41)</f>
        <v>673200</v>
      </c>
      <c r="D42" s="26">
        <f>SUM(D22:D41)</f>
        <v>612000</v>
      </c>
      <c r="E42" s="27"/>
    </row>
    <row r="43" spans="1:5" ht="14" x14ac:dyDescent="0.2">
      <c r="B43" s="28"/>
    </row>
    <row r="44" spans="1:5" x14ac:dyDescent="0.2">
      <c r="B44" s="29" t="s">
        <v>22</v>
      </c>
    </row>
    <row r="45" spans="1:5" x14ac:dyDescent="0.2">
      <c r="B45" s="29" t="s">
        <v>23</v>
      </c>
    </row>
  </sheetData>
  <sheetProtection password="CC3D" sheet="1" objects="1" scenarios="1"/>
  <protectedRanges>
    <protectedRange sqref="B36:E38 B40:E41 B31:E33 B26:C28 E26:E28 B30:C30 E30 B35:C35 E35" name="申請者入力箇所"/>
    <protectedRange sqref="B22:E23 D25:D28 D30 D35" name="申請者入力箇所_1"/>
    <protectedRange sqref="B25:C25 E25" name="申請者入力箇所_2"/>
  </protectedRanges>
  <mergeCells count="10">
    <mergeCell ref="A16:C16"/>
    <mergeCell ref="A19:B20"/>
    <mergeCell ref="E19:E20"/>
    <mergeCell ref="A42:B42"/>
    <mergeCell ref="A3:E3"/>
    <mergeCell ref="A12:C12"/>
    <mergeCell ref="A13:C13"/>
    <mergeCell ref="A14:C14"/>
    <mergeCell ref="D14:D15"/>
    <mergeCell ref="A15:C15"/>
  </mergeCells>
  <phoneticPr fontId="1"/>
  <dataValidations count="1">
    <dataValidation type="list" allowBlank="1" showInputMessage="1" showErrorMessage="1" sqref="B6:C6" xr:uid="{2F127EDF-88E6-448E-9219-CD9BCA1AD09E}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8号様式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出口　美波</cp:lastModifiedBy>
  <dcterms:created xsi:type="dcterms:W3CDTF">2024-12-06T05:35:03Z</dcterms:created>
  <dcterms:modified xsi:type="dcterms:W3CDTF">2026-03-31T02:03:09Z</dcterms:modified>
</cp:coreProperties>
</file>